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3260" activeTab="0"/>
  </bookViews>
  <sheets>
    <sheet name="фин.деятельность передача " sheetId="1" r:id="rId1"/>
  </sheets>
  <externalReferences>
    <externalReference r:id="rId4"/>
  </externalReferences>
  <definedNames>
    <definedName name="kind_of_activity">'[1]TEHSHEET'!$B$19:$B$25</definedName>
    <definedName name="topl">'[1]tech'!$F$25:$F$51</definedName>
    <definedName name="_xlnm.Print_Area" localSheetId="0">'фин.деятельность передача '!$A$80:$D$84</definedName>
  </definedNames>
  <calcPr fullCalcOnLoad="1"/>
</workbook>
</file>

<file path=xl/sharedStrings.xml><?xml version="1.0" encoding="utf-8"?>
<sst xmlns="http://schemas.openxmlformats.org/spreadsheetml/2006/main" count="189" uniqueCount="142">
  <si>
    <t>№ п/п</t>
  </si>
  <si>
    <t>тыс.руб.</t>
  </si>
  <si>
    <t>руб.</t>
  </si>
  <si>
    <t>Расходы на приобретение холодной воды, используемой в технологическом процессе</t>
  </si>
  <si>
    <t>Гкал/ч</t>
  </si>
  <si>
    <t>тыс. Гкал</t>
  </si>
  <si>
    <t>Среднесписочная численность основного производственного персонала</t>
  </si>
  <si>
    <t>кг у.т./Гкал</t>
  </si>
  <si>
    <t>х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</si>
  <si>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</si>
  <si>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</si>
  <si>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</si>
  <si>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 xml:space="preserve">АО "Таймырбыт" </t>
  </si>
  <si>
    <t xml:space="preserve"> 11.1</t>
  </si>
  <si>
    <t>Параметры формы</t>
  </si>
  <si>
    <t>единица измерения</t>
  </si>
  <si>
    <t>наимкенование параметра</t>
  </si>
  <si>
    <t>расходы на топливо</t>
  </si>
  <si>
    <t xml:space="preserve">      Объем приобретенной электрической энергии 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</si>
  <si>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</si>
  <si>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:</t>
  </si>
  <si>
    <t xml:space="preserve">     Расходы на текущий ремонт</t>
  </si>
  <si>
    <t xml:space="preserve">     Расходы на капитальный ремонт</t>
  </si>
  <si>
    <t>Общехозяйственные расходы, в том числе:</t>
  </si>
  <si>
    <t xml:space="preserve">  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</si>
  <si>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</si>
  <si>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</si>
  <si>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 xml:space="preserve"> 5.1</t>
  </si>
  <si>
    <t>Размер расходования чистой прибыли на финансирование мероприятий, предусмотренных инвестиционной программой  регулируемой организации</t>
  </si>
  <si>
    <t>Изменение стоимости основных фондов, в том числе: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</si>
  <si>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</si>
  <si>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</si>
  <si>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Тепловая нагрузка по договорам теплоснабжения</t>
  </si>
  <si>
    <t>Объем вырабатываемой тепловой энергии</t>
  </si>
  <si>
    <t>Объем приобретаемой тепловой энергии</t>
  </si>
  <si>
    <t xml:space="preserve"> 11.2</t>
  </si>
  <si>
    <t>Ккал/ч.мес.</t>
  </si>
  <si>
    <t>Фактический объем потерь при передаче тепловой энергии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</si>
  <si>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</si>
  <si>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</si>
  <si>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</si>
  <si>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</si>
  <si>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Фактический удельный расход условного топлива при производстве тепловой энергии с распределением по источникам тепловой энергии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</si>
  <si>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</si>
  <si>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Информация о показателях технико-экономиче5ского состояния систем теплоснабжения ( за исключением теплопотребляющих установок потребителей тепловой энергии, теплоносителя, а также источников тепловой энергии. Функционирующих в режиме комбинированной выработки электрической и тепловой энергии ), в т.ч:</t>
  </si>
  <si>
    <t>тыс. кВт.ч</t>
  </si>
  <si>
    <t>Форма  7</t>
  </si>
  <si>
    <t xml:space="preserve"> передача  тепловой энергии  за _2023_ год</t>
  </si>
  <si>
    <t>информация</t>
  </si>
  <si>
    <t xml:space="preserve">Выручка от регулируемого вида  деятельности </t>
  </si>
  <si>
    <t>Себестоимость производимых товаров (оказываемых услуг) по регулируемому виду  деятельности , включая:</t>
  </si>
  <si>
    <t xml:space="preserve"> 2.1</t>
  </si>
  <si>
    <t xml:space="preserve"> 2.2</t>
  </si>
  <si>
    <t xml:space="preserve"> 2.3</t>
  </si>
  <si>
    <t xml:space="preserve">      расходы на приобретаемую  электрическую энергию (мощность), используемую в технологическом процессе</t>
  </si>
  <si>
    <t xml:space="preserve"> 2.3.1</t>
  </si>
  <si>
    <t xml:space="preserve">      средневзвешенная стоимость 1 кВт.ч </t>
  </si>
  <si>
    <t xml:space="preserve"> 2.3.2</t>
  </si>
  <si>
    <t xml:space="preserve"> 2.4</t>
  </si>
  <si>
    <t xml:space="preserve"> 2.5</t>
  </si>
  <si>
    <t xml:space="preserve"> 2.6</t>
  </si>
  <si>
    <t>Расходы на оплату труда и страховые взносы на обязательное социальное страхование, выплачиваемые из фонда оплаты труда  основного производственного персонала</t>
  </si>
  <si>
    <t xml:space="preserve"> 2.6.1</t>
  </si>
  <si>
    <t xml:space="preserve">расходы на оплату труда </t>
  </si>
  <si>
    <t xml:space="preserve"> 2.6.2</t>
  </si>
  <si>
    <t xml:space="preserve"> расходы на страховые взносы на обязательное социальное страхование, выплачиваемые из фонда оплаты труда  основного производственного персонала</t>
  </si>
  <si>
    <t xml:space="preserve"> 2.7</t>
  </si>
  <si>
    <t>Расходы на оплату труда и страховые взносы на обязательное социальное страхование, выплачиваемые из фонда оплаты труда   административно-управленческого  персонала</t>
  </si>
  <si>
    <t xml:space="preserve"> 2.7.1</t>
  </si>
  <si>
    <t xml:space="preserve"> 2.7.2</t>
  </si>
  <si>
    <t>Расходы на хим. реагенты,  используемые в технологическом процессе</t>
  </si>
  <si>
    <t xml:space="preserve"> расходы на страховые взносы на обязательное социальное страхование, выплачиваемые из фонда оплаты труда  оадминистративно -управленческого персонала</t>
  </si>
  <si>
    <t xml:space="preserve"> 2.8</t>
  </si>
  <si>
    <t>Расходы на амортизацию основных  средств и нематериальных активов</t>
  </si>
  <si>
    <t xml:space="preserve"> 2.9</t>
  </si>
  <si>
    <t xml:space="preserve"> 2.10</t>
  </si>
  <si>
    <t xml:space="preserve"> 2.10.1</t>
  </si>
  <si>
    <t xml:space="preserve"> 2.10.2</t>
  </si>
  <si>
    <t xml:space="preserve"> 2.11</t>
  </si>
  <si>
    <t xml:space="preserve"> 2.11.1</t>
  </si>
  <si>
    <t xml:space="preserve"> 2.11.2</t>
  </si>
  <si>
    <t xml:space="preserve"> 2.12</t>
  </si>
  <si>
    <t xml:space="preserve"> 2.13</t>
  </si>
  <si>
    <t xml:space="preserve"> 4.1</t>
  </si>
  <si>
    <t xml:space="preserve">     Изменение стоимости основных фондов, за счет</t>
  </si>
  <si>
    <t xml:space="preserve"> 5.1.1</t>
  </si>
  <si>
    <t xml:space="preserve">    их ввода в эксплуатацию</t>
  </si>
  <si>
    <t xml:space="preserve">    их вывода из эксплуатацию</t>
  </si>
  <si>
    <t xml:space="preserve"> 5.1.2</t>
  </si>
  <si>
    <t xml:space="preserve"> 5.2</t>
  </si>
  <si>
    <t>Их переоценки</t>
  </si>
  <si>
    <t xml:space="preserve"> 7.1</t>
  </si>
  <si>
    <t>Источник тепловой энергии</t>
  </si>
  <si>
    <t>Объем тепловой энергии отпускаемой потребителям</t>
  </si>
  <si>
    <t>по прибором учета</t>
  </si>
  <si>
    <t>расчетным путем</t>
  </si>
  <si>
    <t xml:space="preserve"> 11.3</t>
  </si>
  <si>
    <t>по нормативам потребления ком.услуг и нормативам потребления коммунального ресурса</t>
  </si>
  <si>
    <t>Нормативы технологических потерь при передаче тепловой энергии,теплоносителя по тепловым сетям ( утвержденные)</t>
  </si>
  <si>
    <t>тыс. Гкал/ год</t>
  </si>
  <si>
    <t>м3/Гкал</t>
  </si>
  <si>
    <t xml:space="preserve"> 2.2.1 </t>
  </si>
  <si>
    <t xml:space="preserve">вид топлива </t>
  </si>
  <si>
    <t xml:space="preserve"> 2.2.1.1</t>
  </si>
  <si>
    <t>объем потребления</t>
  </si>
  <si>
    <t xml:space="preserve"> 2.2.1.2</t>
  </si>
  <si>
    <t xml:space="preserve">стоимост за единицу объема </t>
  </si>
  <si>
    <t xml:space="preserve"> 2.2.1.3</t>
  </si>
  <si>
    <t>способ приобретения</t>
  </si>
  <si>
    <t xml:space="preserve"> 2.2.1.4</t>
  </si>
  <si>
    <t>стомость доставки</t>
  </si>
  <si>
    <t>расходы на покупаемую тепловую энергию (мощность), теплоноситель</t>
  </si>
  <si>
    <t xml:space="preserve"> Расходы на капитальный и текущий ремонт основных производственных средств</t>
  </si>
  <si>
    <t xml:space="preserve">транспортные расходы </t>
  </si>
  <si>
    <t xml:space="preserve">расходы аварийно - диспетчерские услуги </t>
  </si>
  <si>
    <t>контроль качества  горячей воды</t>
  </si>
  <si>
    <t>выплаты соц.характера ( оплата дороги иждевенцам)</t>
  </si>
  <si>
    <t>расходы на спец.одежду</t>
  </si>
  <si>
    <t>расходы на спец.мыло</t>
  </si>
  <si>
    <t xml:space="preserve">расходы на спец.рукавицы </t>
  </si>
  <si>
    <t xml:space="preserve">расходы на полотенечную ткань </t>
  </si>
  <si>
    <t>расходы на крема , прочие средства защиты</t>
  </si>
  <si>
    <t xml:space="preserve">расходы на бланки по ТБ </t>
  </si>
  <si>
    <t>расходы на огнетушители</t>
  </si>
  <si>
    <t>расходы на аптечки</t>
  </si>
  <si>
    <t xml:space="preserve">расходы на компенсацию за молоко </t>
  </si>
  <si>
    <t>расходы на проведения производственного контроля</t>
  </si>
  <si>
    <t xml:space="preserve">расходы на подготовку кадров (обучение по ТБ) </t>
  </si>
  <si>
    <t>расходы на поверку средств измерений</t>
  </si>
  <si>
    <t xml:space="preserve">расходы на содержание произ.помещений </t>
  </si>
  <si>
    <t xml:space="preserve">расходы на пожарную сигнализацию </t>
  </si>
  <si>
    <t xml:space="preserve">расходы на ремонт электродвигателей </t>
  </si>
  <si>
    <t xml:space="preserve">расходы на инвентарь </t>
  </si>
  <si>
    <t>расходы на ГСМ ( на работу дизельных подстанций)</t>
  </si>
  <si>
    <t xml:space="preserve">расходы на отопление производственных помещений </t>
  </si>
  <si>
    <t>расходы на эл.энергию  (освещение производственных помещений)</t>
  </si>
  <si>
    <t>расходы на питьевую воду ( бытовые нужды)</t>
  </si>
  <si>
    <t>расходы на горячую  воду ( бытовые нужды)</t>
  </si>
  <si>
    <t>расходы на водоотведение  ( бытовые нужды)</t>
  </si>
  <si>
    <t>расходы на мед.осмотр</t>
  </si>
  <si>
    <t>расходы на уборку</t>
  </si>
  <si>
    <t>сдана 01.04.2024г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</si>
</sst>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"/>
    <numFmt numFmtId="196" formatCode="0.0000"/>
    <numFmt numFmtId="197" formatCode="0.00000"/>
    <numFmt numFmtId="198" formatCode="0.00000000"/>
    <numFmt numFmtId="199" formatCode="0.0000000"/>
    <numFmt numFmtId="200" formatCode="0.000000"/>
    <numFmt numFmtId="201" formatCode="0.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96" fontId="0" fillId="0" borderId="12" xfId="0" applyNumberForma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00" fontId="0" fillId="0" borderId="12" xfId="0" applyNumberForma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16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4" fontId="43" fillId="0" borderId="12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199" fontId="0" fillId="0" borderId="12" xfId="0" applyNumberForma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5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55">
      <selection activeCell="D86" sqref="D86"/>
    </sheetView>
  </sheetViews>
  <sheetFormatPr defaultColWidth="9.140625" defaultRowHeight="12.75"/>
  <cols>
    <col min="1" max="1" width="7.140625" style="4" customWidth="1"/>
    <col min="2" max="2" width="53.28125" style="0" customWidth="1"/>
    <col min="3" max="3" width="12.00390625" style="2" customWidth="1"/>
    <col min="4" max="4" width="30.421875" style="0" customWidth="1"/>
    <col min="6" max="6" width="10.140625" style="0" bestFit="1" customWidth="1"/>
    <col min="7" max="7" width="11.57421875" style="0" bestFit="1" customWidth="1"/>
  </cols>
  <sheetData>
    <row r="1" ht="15.75">
      <c r="E1" s="1" t="s">
        <v>46</v>
      </c>
    </row>
    <row r="2" spans="2:4" ht="15.75">
      <c r="B2" s="62" t="s">
        <v>9</v>
      </c>
      <c r="C2" s="62"/>
      <c r="D2" s="62"/>
    </row>
    <row r="3" spans="2:4" ht="15.75">
      <c r="B3" s="62" t="s">
        <v>10</v>
      </c>
      <c r="C3" s="62"/>
      <c r="D3" s="62"/>
    </row>
    <row r="4" spans="2:4" ht="15.75">
      <c r="B4" s="62" t="s">
        <v>11</v>
      </c>
      <c r="C4" s="62"/>
      <c r="D4" s="62"/>
    </row>
    <row r="5" spans="2:4" ht="15.75">
      <c r="B5" s="62" t="s">
        <v>47</v>
      </c>
      <c r="C5" s="62"/>
      <c r="D5" s="62"/>
    </row>
    <row r="6" spans="2:4" ht="15.75">
      <c r="B6" s="62" t="s">
        <v>12</v>
      </c>
      <c r="C6" s="62"/>
      <c r="D6" s="62"/>
    </row>
    <row r="7" ht="13.5" thickBot="1"/>
    <row r="8" spans="1:4" ht="12.75">
      <c r="A8" s="63" t="s">
        <v>14</v>
      </c>
      <c r="B8" s="64"/>
      <c r="C8" s="64"/>
      <c r="D8" s="65"/>
    </row>
    <row r="9" spans="1:4" ht="12.75">
      <c r="A9" s="56" t="s">
        <v>0</v>
      </c>
      <c r="B9" s="59" t="s">
        <v>16</v>
      </c>
      <c r="C9" s="59" t="s">
        <v>15</v>
      </c>
      <c r="D9" s="59" t="s">
        <v>48</v>
      </c>
    </row>
    <row r="10" spans="1:4" ht="12.75">
      <c r="A10" s="57"/>
      <c r="B10" s="60"/>
      <c r="C10" s="60"/>
      <c r="D10" s="60"/>
    </row>
    <row r="11" spans="1:4" ht="12.75">
      <c r="A11" s="57"/>
      <c r="B11" s="60"/>
      <c r="C11" s="60"/>
      <c r="D11" s="60"/>
    </row>
    <row r="12" spans="1:4" ht="12.75">
      <c r="A12" s="57"/>
      <c r="B12" s="60"/>
      <c r="C12" s="60"/>
      <c r="D12" s="60"/>
    </row>
    <row r="13" spans="1:4" ht="12.75">
      <c r="A13" s="57"/>
      <c r="B13" s="60"/>
      <c r="C13" s="60"/>
      <c r="D13" s="60"/>
    </row>
    <row r="14" spans="1:4" ht="12.75">
      <c r="A14" s="57"/>
      <c r="B14" s="60"/>
      <c r="C14" s="60"/>
      <c r="D14" s="60"/>
    </row>
    <row r="15" spans="1:4" ht="13.5" thickBot="1">
      <c r="A15" s="58"/>
      <c r="B15" s="61"/>
      <c r="C15" s="61"/>
      <c r="D15" s="61"/>
    </row>
    <row r="16" spans="1:4" ht="12.75">
      <c r="A16" s="5">
        <v>1</v>
      </c>
      <c r="B16" s="6">
        <v>2</v>
      </c>
      <c r="C16" s="6">
        <v>3</v>
      </c>
      <c r="D16" s="6">
        <v>4</v>
      </c>
    </row>
    <row r="17" spans="1:4" s="3" customFormat="1" ht="12.75">
      <c r="A17" s="8"/>
      <c r="B17" s="9"/>
      <c r="C17" s="10"/>
      <c r="D17" s="55"/>
    </row>
    <row r="18" spans="1:4" s="3" customFormat="1" ht="20.25" customHeight="1">
      <c r="A18" s="37">
        <v>1</v>
      </c>
      <c r="B18" s="38" t="s">
        <v>49</v>
      </c>
      <c r="C18" s="37" t="s">
        <v>1</v>
      </c>
      <c r="D18" s="39">
        <v>103685.1</v>
      </c>
    </row>
    <row r="19" spans="1:7" s="3" customFormat="1" ht="38.25">
      <c r="A19" s="37">
        <v>2</v>
      </c>
      <c r="B19" s="38" t="s">
        <v>50</v>
      </c>
      <c r="C19" s="37" t="s">
        <v>1</v>
      </c>
      <c r="D19" s="39">
        <f>D20+D21+D27+D30+D31+D32+D35+D38+D39+D40+D43+D46+D47</f>
        <v>92421.90000000001</v>
      </c>
      <c r="F19" s="7"/>
      <c r="G19" s="7"/>
    </row>
    <row r="20" spans="1:8" s="3" customFormat="1" ht="25.5">
      <c r="A20" s="42" t="s">
        <v>51</v>
      </c>
      <c r="B20" s="43" t="s">
        <v>111</v>
      </c>
      <c r="C20" s="44" t="s">
        <v>1</v>
      </c>
      <c r="D20" s="45">
        <v>26582.1</v>
      </c>
      <c r="F20" s="40"/>
      <c r="G20" s="7"/>
      <c r="H20" s="7"/>
    </row>
    <row r="21" spans="1:4" s="3" customFormat="1" ht="12.75">
      <c r="A21" s="42" t="s">
        <v>52</v>
      </c>
      <c r="B21" s="43" t="s">
        <v>17</v>
      </c>
      <c r="C21" s="44" t="s">
        <v>1</v>
      </c>
      <c r="D21" s="45"/>
    </row>
    <row r="22" spans="1:4" s="3" customFormat="1" ht="12.75">
      <c r="A22" s="23" t="s">
        <v>101</v>
      </c>
      <c r="B22" s="24" t="s">
        <v>102</v>
      </c>
      <c r="C22" s="31" t="s">
        <v>8</v>
      </c>
      <c r="D22" s="14"/>
    </row>
    <row r="23" spans="1:4" s="3" customFormat="1" ht="25.5">
      <c r="A23" s="23" t="s">
        <v>103</v>
      </c>
      <c r="B23" s="24" t="s">
        <v>104</v>
      </c>
      <c r="C23" s="13"/>
      <c r="D23" s="14"/>
    </row>
    <row r="24" spans="1:4" s="3" customFormat="1" ht="25.5">
      <c r="A24" s="23" t="s">
        <v>105</v>
      </c>
      <c r="B24" s="24" t="s">
        <v>106</v>
      </c>
      <c r="C24" s="31" t="s">
        <v>1</v>
      </c>
      <c r="D24" s="14"/>
    </row>
    <row r="25" spans="1:4" s="3" customFormat="1" ht="25.5">
      <c r="A25" s="23" t="s">
        <v>107</v>
      </c>
      <c r="B25" s="24" t="s">
        <v>108</v>
      </c>
      <c r="C25" s="31" t="s">
        <v>8</v>
      </c>
      <c r="D25" s="14"/>
    </row>
    <row r="26" spans="1:4" s="3" customFormat="1" ht="25.5">
      <c r="A26" s="23" t="s">
        <v>109</v>
      </c>
      <c r="B26" s="24" t="s">
        <v>110</v>
      </c>
      <c r="C26" s="31" t="s">
        <v>1</v>
      </c>
      <c r="D26" s="14"/>
    </row>
    <row r="27" spans="1:4" s="3" customFormat="1" ht="38.25">
      <c r="A27" s="44" t="s">
        <v>53</v>
      </c>
      <c r="B27" s="43" t="s">
        <v>54</v>
      </c>
      <c r="C27" s="44" t="s">
        <v>1</v>
      </c>
      <c r="D27" s="45">
        <v>2557.9</v>
      </c>
    </row>
    <row r="28" spans="1:4" s="3" customFormat="1" ht="12.75">
      <c r="A28" s="31" t="s">
        <v>55</v>
      </c>
      <c r="B28" s="24" t="s">
        <v>56</v>
      </c>
      <c r="C28" s="13" t="s">
        <v>2</v>
      </c>
      <c r="D28" s="14">
        <f>D27/D29</f>
        <v>3.1600469454567914</v>
      </c>
    </row>
    <row r="29" spans="1:4" s="3" customFormat="1" ht="12.75">
      <c r="A29" s="31" t="s">
        <v>57</v>
      </c>
      <c r="B29" s="12" t="s">
        <v>18</v>
      </c>
      <c r="C29" s="13" t="s">
        <v>45</v>
      </c>
      <c r="D29" s="14">
        <v>809.45</v>
      </c>
    </row>
    <row r="30" spans="1:4" s="3" customFormat="1" ht="25.5">
      <c r="A30" s="44" t="s">
        <v>58</v>
      </c>
      <c r="B30" s="43" t="s">
        <v>3</v>
      </c>
      <c r="C30" s="44" t="s">
        <v>1</v>
      </c>
      <c r="D30" s="45"/>
    </row>
    <row r="31" spans="1:4" s="3" customFormat="1" ht="25.5">
      <c r="A31" s="44" t="s">
        <v>59</v>
      </c>
      <c r="B31" s="43" t="s">
        <v>70</v>
      </c>
      <c r="C31" s="44" t="s">
        <v>1</v>
      </c>
      <c r="D31" s="45"/>
    </row>
    <row r="32" spans="1:6" s="3" customFormat="1" ht="51">
      <c r="A32" s="44" t="s">
        <v>60</v>
      </c>
      <c r="B32" s="43" t="s">
        <v>61</v>
      </c>
      <c r="C32" s="44" t="s">
        <v>1</v>
      </c>
      <c r="D32" s="45">
        <f>D33+D34</f>
        <v>27471.800000000003</v>
      </c>
      <c r="F32" s="40"/>
    </row>
    <row r="33" spans="1:4" s="3" customFormat="1" ht="12.75">
      <c r="A33" s="31" t="s">
        <v>62</v>
      </c>
      <c r="B33" s="24" t="s">
        <v>63</v>
      </c>
      <c r="C33" s="13" t="s">
        <v>1</v>
      </c>
      <c r="D33" s="14">
        <f>18697.7+2416.4</f>
        <v>21114.100000000002</v>
      </c>
    </row>
    <row r="34" spans="1:4" s="3" customFormat="1" ht="38.25">
      <c r="A34" s="31" t="s">
        <v>64</v>
      </c>
      <c r="B34" s="24" t="s">
        <v>65</v>
      </c>
      <c r="C34" s="13" t="s">
        <v>1</v>
      </c>
      <c r="D34" s="14">
        <f>5621.5+736.2</f>
        <v>6357.7</v>
      </c>
    </row>
    <row r="35" spans="1:6" s="3" customFormat="1" ht="51">
      <c r="A35" s="44" t="s">
        <v>66</v>
      </c>
      <c r="B35" s="43" t="s">
        <v>67</v>
      </c>
      <c r="C35" s="44" t="s">
        <v>1</v>
      </c>
      <c r="D35" s="45">
        <f>D36+D37</f>
        <v>13571.4</v>
      </c>
      <c r="F35" s="40"/>
    </row>
    <row r="36" spans="1:4" s="3" customFormat="1" ht="12.75">
      <c r="A36" s="31" t="s">
        <v>68</v>
      </c>
      <c r="B36" s="24" t="s">
        <v>63</v>
      </c>
      <c r="C36" s="13"/>
      <c r="D36" s="14">
        <v>10637.8</v>
      </c>
    </row>
    <row r="37" spans="1:4" s="3" customFormat="1" ht="51">
      <c r="A37" s="31" t="s">
        <v>69</v>
      </c>
      <c r="B37" s="24" t="s">
        <v>71</v>
      </c>
      <c r="C37" s="13" t="s">
        <v>1</v>
      </c>
      <c r="D37" s="14">
        <v>2933.6</v>
      </c>
    </row>
    <row r="38" spans="1:4" s="3" customFormat="1" ht="25.5">
      <c r="A38" s="44" t="s">
        <v>72</v>
      </c>
      <c r="B38" s="43" t="s">
        <v>73</v>
      </c>
      <c r="C38" s="44" t="s">
        <v>1</v>
      </c>
      <c r="D38" s="45">
        <v>170.1</v>
      </c>
    </row>
    <row r="39" spans="1:4" s="3" customFormat="1" ht="25.5">
      <c r="A39" s="44" t="s">
        <v>74</v>
      </c>
      <c r="B39" s="43" t="s">
        <v>19</v>
      </c>
      <c r="C39" s="44" t="s">
        <v>1</v>
      </c>
      <c r="D39" s="45">
        <v>63.1</v>
      </c>
    </row>
    <row r="40" spans="1:4" s="3" customFormat="1" ht="12.75">
      <c r="A40" s="44" t="s">
        <v>75</v>
      </c>
      <c r="B40" s="43" t="s">
        <v>20</v>
      </c>
      <c r="C40" s="44" t="s">
        <v>1</v>
      </c>
      <c r="D40" s="45"/>
    </row>
    <row r="41" spans="1:4" s="3" customFormat="1" ht="12.75">
      <c r="A41" s="31" t="s">
        <v>76</v>
      </c>
      <c r="B41" s="15" t="s">
        <v>21</v>
      </c>
      <c r="C41" s="13" t="s">
        <v>1</v>
      </c>
      <c r="D41" s="14"/>
    </row>
    <row r="42" spans="1:4" s="3" customFormat="1" ht="12.75">
      <c r="A42" s="31" t="s">
        <v>77</v>
      </c>
      <c r="B42" s="15" t="s">
        <v>22</v>
      </c>
      <c r="C42" s="13" t="s">
        <v>1</v>
      </c>
      <c r="D42" s="14"/>
    </row>
    <row r="43" spans="1:4" s="3" customFormat="1" ht="12.75">
      <c r="A43" s="34" t="s">
        <v>78</v>
      </c>
      <c r="B43" s="35" t="s">
        <v>23</v>
      </c>
      <c r="C43" s="34" t="s">
        <v>1</v>
      </c>
      <c r="D43" s="36">
        <f>2886.7</f>
        <v>2886.7</v>
      </c>
    </row>
    <row r="44" spans="1:4" s="3" customFormat="1" ht="12.75">
      <c r="A44" s="11" t="s">
        <v>79</v>
      </c>
      <c r="B44" s="15" t="s">
        <v>21</v>
      </c>
      <c r="C44" s="13" t="s">
        <v>1</v>
      </c>
      <c r="D44" s="14"/>
    </row>
    <row r="45" spans="1:4" s="3" customFormat="1" ht="12.75">
      <c r="A45" s="11" t="s">
        <v>80</v>
      </c>
      <c r="B45" s="15" t="s">
        <v>22</v>
      </c>
      <c r="C45" s="13" t="s">
        <v>1</v>
      </c>
      <c r="D45" s="14"/>
    </row>
    <row r="46" spans="1:4" s="3" customFormat="1" ht="25.5">
      <c r="A46" s="44" t="s">
        <v>81</v>
      </c>
      <c r="B46" s="43" t="s">
        <v>112</v>
      </c>
      <c r="C46" s="46" t="s">
        <v>1</v>
      </c>
      <c r="D46" s="45">
        <f>3229.1+5164</f>
        <v>8393.1</v>
      </c>
    </row>
    <row r="47" spans="1:4" s="3" customFormat="1" ht="25.5">
      <c r="A47" s="44" t="s">
        <v>82</v>
      </c>
      <c r="B47" s="43" t="s">
        <v>24</v>
      </c>
      <c r="C47" s="46" t="s">
        <v>1</v>
      </c>
      <c r="D47" s="45">
        <f>SUM(D48:D75)</f>
        <v>10725.699999999999</v>
      </c>
    </row>
    <row r="48" spans="1:4" s="3" customFormat="1" ht="12.75">
      <c r="A48" s="51"/>
      <c r="B48" s="52" t="s">
        <v>113</v>
      </c>
      <c r="C48" s="53"/>
      <c r="D48" s="41">
        <v>4493.2</v>
      </c>
    </row>
    <row r="49" spans="1:4" s="3" customFormat="1" ht="12.75">
      <c r="A49" s="51"/>
      <c r="B49" s="52" t="s">
        <v>114</v>
      </c>
      <c r="C49" s="53"/>
      <c r="D49" s="41">
        <v>87.6</v>
      </c>
    </row>
    <row r="50" spans="1:4" s="3" customFormat="1" ht="12.75">
      <c r="A50" s="51"/>
      <c r="B50" s="52" t="s">
        <v>115</v>
      </c>
      <c r="C50" s="53"/>
      <c r="D50" s="41">
        <v>3553.2</v>
      </c>
    </row>
    <row r="51" spans="1:4" s="3" customFormat="1" ht="12.75">
      <c r="A51" s="51"/>
      <c r="B51" s="52" t="s">
        <v>116</v>
      </c>
      <c r="C51" s="53"/>
      <c r="D51" s="41">
        <v>353.2</v>
      </c>
    </row>
    <row r="52" spans="1:4" s="3" customFormat="1" ht="12.75">
      <c r="A52" s="51"/>
      <c r="B52" s="52" t="s">
        <v>117</v>
      </c>
      <c r="C52" s="53"/>
      <c r="D52" s="41">
        <v>354.9</v>
      </c>
    </row>
    <row r="53" spans="1:4" s="3" customFormat="1" ht="12.75">
      <c r="A53" s="51"/>
      <c r="B53" s="52" t="s">
        <v>119</v>
      </c>
      <c r="C53" s="53"/>
      <c r="D53" s="41">
        <v>52.4</v>
      </c>
    </row>
    <row r="54" spans="1:4" s="3" customFormat="1" ht="12.75">
      <c r="A54" s="51"/>
      <c r="B54" s="52" t="s">
        <v>118</v>
      </c>
      <c r="C54" s="53"/>
      <c r="D54" s="41">
        <v>11.1</v>
      </c>
    </row>
    <row r="55" spans="1:4" s="3" customFormat="1" ht="12.75">
      <c r="A55" s="51"/>
      <c r="B55" s="52" t="s">
        <v>120</v>
      </c>
      <c r="C55" s="53"/>
      <c r="D55" s="41">
        <v>3.8</v>
      </c>
    </row>
    <row r="56" spans="1:4" s="3" customFormat="1" ht="12.75">
      <c r="A56" s="51"/>
      <c r="B56" s="52" t="s">
        <v>121</v>
      </c>
      <c r="C56" s="53"/>
      <c r="D56" s="41">
        <v>42.6</v>
      </c>
    </row>
    <row r="57" spans="1:4" s="3" customFormat="1" ht="12.75">
      <c r="A57" s="51"/>
      <c r="B57" s="52" t="s">
        <v>123</v>
      </c>
      <c r="C57" s="53"/>
      <c r="D57" s="41">
        <v>5.6</v>
      </c>
    </row>
    <row r="58" spans="1:4" s="3" customFormat="1" ht="12.75">
      <c r="A58" s="51"/>
      <c r="B58" s="52" t="s">
        <v>122</v>
      </c>
      <c r="C58" s="53"/>
      <c r="D58" s="41">
        <v>3</v>
      </c>
    </row>
    <row r="59" spans="1:4" s="3" customFormat="1" ht="12.75">
      <c r="A59" s="51"/>
      <c r="B59" s="52" t="s">
        <v>124</v>
      </c>
      <c r="C59" s="53"/>
      <c r="D59" s="41">
        <v>3.3</v>
      </c>
    </row>
    <row r="60" spans="1:4" s="3" customFormat="1" ht="12.75">
      <c r="A60" s="51"/>
      <c r="B60" s="52" t="s">
        <v>139</v>
      </c>
      <c r="C60" s="53"/>
      <c r="D60" s="41">
        <v>138.8</v>
      </c>
    </row>
    <row r="61" spans="1:4" s="3" customFormat="1" ht="12.75">
      <c r="A61" s="51"/>
      <c r="B61" s="52" t="s">
        <v>125</v>
      </c>
      <c r="C61" s="53"/>
      <c r="D61" s="41">
        <v>28.5</v>
      </c>
    </row>
    <row r="62" spans="1:4" s="3" customFormat="1" ht="12.75">
      <c r="A62" s="51"/>
      <c r="B62" s="52" t="s">
        <v>126</v>
      </c>
      <c r="C62" s="53"/>
      <c r="D62" s="41">
        <v>19.4</v>
      </c>
    </row>
    <row r="63" spans="1:4" s="3" customFormat="1" ht="12.75">
      <c r="A63" s="51"/>
      <c r="B63" s="52" t="s">
        <v>127</v>
      </c>
      <c r="C63" s="53"/>
      <c r="D63" s="41">
        <v>49.4</v>
      </c>
    </row>
    <row r="64" spans="1:4" s="3" customFormat="1" ht="12.75">
      <c r="A64" s="51"/>
      <c r="B64" s="52" t="s">
        <v>128</v>
      </c>
      <c r="C64" s="53"/>
      <c r="D64" s="41">
        <v>62.9</v>
      </c>
    </row>
    <row r="65" spans="1:4" s="3" customFormat="1" ht="12.75">
      <c r="A65" s="51"/>
      <c r="B65" s="52" t="s">
        <v>140</v>
      </c>
      <c r="C65" s="53"/>
      <c r="D65" s="41">
        <v>1.7</v>
      </c>
    </row>
    <row r="66" spans="1:4" s="3" customFormat="1" ht="12.75">
      <c r="A66" s="51"/>
      <c r="B66" s="52" t="s">
        <v>129</v>
      </c>
      <c r="C66" s="53"/>
      <c r="D66" s="41">
        <v>35.4</v>
      </c>
    </row>
    <row r="67" spans="1:4" s="3" customFormat="1" ht="12.75">
      <c r="A67" s="51"/>
      <c r="B67" s="52" t="s">
        <v>130</v>
      </c>
      <c r="C67" s="53"/>
      <c r="D67" s="41">
        <v>91.2</v>
      </c>
    </row>
    <row r="68" spans="1:4" s="3" customFormat="1" ht="12.75">
      <c r="A68" s="51"/>
      <c r="B68" s="52" t="s">
        <v>131</v>
      </c>
      <c r="C68" s="53"/>
      <c r="D68" s="41">
        <v>138.8</v>
      </c>
    </row>
    <row r="69" spans="1:4" s="3" customFormat="1" ht="12.75">
      <c r="A69" s="51"/>
      <c r="B69" s="52" t="s">
        <v>132</v>
      </c>
      <c r="C69" s="53"/>
      <c r="D69" s="41">
        <v>234.7</v>
      </c>
    </row>
    <row r="70" spans="1:4" s="3" customFormat="1" ht="12.75">
      <c r="A70" s="51"/>
      <c r="B70" s="52" t="s">
        <v>133</v>
      </c>
      <c r="C70" s="53"/>
      <c r="D70" s="41">
        <v>79.2</v>
      </c>
    </row>
    <row r="71" spans="1:4" s="3" customFormat="1" ht="12.75">
      <c r="A71" s="51"/>
      <c r="B71" s="52" t="s">
        <v>134</v>
      </c>
      <c r="C71" s="53"/>
      <c r="D71" s="41">
        <v>196</v>
      </c>
    </row>
    <row r="72" spans="1:4" s="3" customFormat="1" ht="25.5">
      <c r="A72" s="51"/>
      <c r="B72" s="52" t="s">
        <v>135</v>
      </c>
      <c r="C72" s="53"/>
      <c r="D72" s="41">
        <v>12.5</v>
      </c>
    </row>
    <row r="73" spans="1:4" s="3" customFormat="1" ht="12.75">
      <c r="A73" s="51"/>
      <c r="B73" s="52" t="s">
        <v>136</v>
      </c>
      <c r="C73" s="53"/>
      <c r="D73" s="41">
        <v>279.5</v>
      </c>
    </row>
    <row r="74" spans="1:4" s="3" customFormat="1" ht="12.75">
      <c r="A74" s="51"/>
      <c r="B74" s="52" t="s">
        <v>137</v>
      </c>
      <c r="C74" s="53"/>
      <c r="D74" s="41">
        <v>93.8</v>
      </c>
    </row>
    <row r="75" spans="1:4" s="3" customFormat="1" ht="12.75">
      <c r="A75" s="51"/>
      <c r="B75" s="52" t="s">
        <v>138</v>
      </c>
      <c r="C75" s="53"/>
      <c r="D75" s="41">
        <v>300</v>
      </c>
    </row>
    <row r="76" spans="1:4" s="3" customFormat="1" ht="12.75">
      <c r="A76" s="16"/>
      <c r="B76" s="25"/>
      <c r="C76" s="17"/>
      <c r="D76" s="14"/>
    </row>
    <row r="77" spans="1:4" s="3" customFormat="1" ht="25.5">
      <c r="A77" s="37">
        <v>3</v>
      </c>
      <c r="B77" s="38" t="s">
        <v>25</v>
      </c>
      <c r="C77" s="47" t="s">
        <v>1</v>
      </c>
      <c r="D77" s="39">
        <f>D18-D19</f>
        <v>11263.199999999997</v>
      </c>
    </row>
    <row r="78" spans="1:4" s="3" customFormat="1" ht="25.5">
      <c r="A78" s="37">
        <v>4</v>
      </c>
      <c r="B78" s="38" t="s">
        <v>26</v>
      </c>
      <c r="C78" s="37" t="s">
        <v>1</v>
      </c>
      <c r="D78" s="39">
        <f>D18-D19-162.6-154.2</f>
        <v>10946.399999999996</v>
      </c>
    </row>
    <row r="79" spans="1:4" s="3" customFormat="1" ht="38.25">
      <c r="A79" s="11" t="s">
        <v>83</v>
      </c>
      <c r="B79" s="15" t="s">
        <v>28</v>
      </c>
      <c r="C79" s="13" t="s">
        <v>1</v>
      </c>
      <c r="D79" s="14"/>
    </row>
    <row r="80" spans="1:7" s="3" customFormat="1" ht="19.5" customHeight="1">
      <c r="A80" s="48">
        <v>5</v>
      </c>
      <c r="B80" s="49" t="s">
        <v>29</v>
      </c>
      <c r="C80" s="48" t="s">
        <v>1</v>
      </c>
      <c r="D80" s="50">
        <v>0</v>
      </c>
      <c r="E80" s="29"/>
      <c r="F80" s="29"/>
      <c r="G80" s="29"/>
    </row>
    <row r="81" spans="1:7" s="3" customFormat="1" ht="12.75">
      <c r="A81" s="26" t="s">
        <v>27</v>
      </c>
      <c r="B81" s="22" t="s">
        <v>84</v>
      </c>
      <c r="C81" s="27" t="s">
        <v>1</v>
      </c>
      <c r="D81" s="28">
        <v>0</v>
      </c>
      <c r="E81" s="29"/>
      <c r="F81" s="29"/>
      <c r="G81" s="29"/>
    </row>
    <row r="82" spans="1:7" s="3" customFormat="1" ht="12.75">
      <c r="A82" s="26" t="s">
        <v>85</v>
      </c>
      <c r="B82" s="22" t="s">
        <v>86</v>
      </c>
      <c r="C82" s="27" t="s">
        <v>1</v>
      </c>
      <c r="D82" s="28">
        <v>0</v>
      </c>
      <c r="E82" s="29"/>
      <c r="F82" s="29"/>
      <c r="G82" s="29"/>
    </row>
    <row r="83" spans="1:7" s="3" customFormat="1" ht="12.75">
      <c r="A83" s="26" t="s">
        <v>88</v>
      </c>
      <c r="B83" s="22" t="s">
        <v>87</v>
      </c>
      <c r="C83" s="27" t="s">
        <v>1</v>
      </c>
      <c r="D83" s="28">
        <v>0</v>
      </c>
      <c r="E83" s="29"/>
      <c r="F83" s="29"/>
      <c r="G83" s="29"/>
    </row>
    <row r="84" spans="1:4" s="3" customFormat="1" ht="12.75">
      <c r="A84" s="11" t="s">
        <v>89</v>
      </c>
      <c r="B84" s="15" t="s">
        <v>90</v>
      </c>
      <c r="C84" s="13" t="s">
        <v>1</v>
      </c>
      <c r="D84" s="14">
        <v>0</v>
      </c>
    </row>
    <row r="85" spans="1:4" s="3" customFormat="1" ht="25.5">
      <c r="A85" s="37">
        <v>6</v>
      </c>
      <c r="B85" s="38" t="s">
        <v>30</v>
      </c>
      <c r="C85" s="37" t="s">
        <v>8</v>
      </c>
      <c r="D85" s="38" t="s">
        <v>141</v>
      </c>
    </row>
    <row r="86" spans="1:4" s="3" customFormat="1" ht="51">
      <c r="A86" s="37">
        <v>7</v>
      </c>
      <c r="B86" s="38" t="s">
        <v>31</v>
      </c>
      <c r="C86" s="37" t="s">
        <v>4</v>
      </c>
      <c r="D86" s="49"/>
    </row>
    <row r="87" spans="1:4" s="3" customFormat="1" ht="12.75">
      <c r="A87" s="11" t="s">
        <v>91</v>
      </c>
      <c r="B87" s="15" t="s">
        <v>92</v>
      </c>
      <c r="C87" s="13" t="s">
        <v>4</v>
      </c>
      <c r="D87" s="22"/>
    </row>
    <row r="88" spans="1:4" s="3" customFormat="1" ht="12.75">
      <c r="A88" s="11">
        <v>8</v>
      </c>
      <c r="B88" s="15" t="s">
        <v>32</v>
      </c>
      <c r="C88" s="13" t="s">
        <v>4</v>
      </c>
      <c r="D88" s="22">
        <v>113.8481</v>
      </c>
    </row>
    <row r="89" spans="1:4" s="3" customFormat="1" ht="12.75">
      <c r="A89" s="26">
        <v>9</v>
      </c>
      <c r="B89" s="22" t="s">
        <v>33</v>
      </c>
      <c r="C89" s="27" t="s">
        <v>5</v>
      </c>
      <c r="D89" s="22"/>
    </row>
    <row r="90" spans="1:4" s="3" customFormat="1" ht="12.75">
      <c r="A90" s="26">
        <v>10</v>
      </c>
      <c r="B90" s="22" t="s">
        <v>34</v>
      </c>
      <c r="C90" s="27" t="s">
        <v>5</v>
      </c>
      <c r="D90" s="54">
        <f>D91+D96</f>
        <v>305.5084478</v>
      </c>
    </row>
    <row r="91" spans="1:4" s="3" customFormat="1" ht="12.75">
      <c r="A91" s="26">
        <v>11</v>
      </c>
      <c r="B91" s="22" t="s">
        <v>93</v>
      </c>
      <c r="C91" s="27" t="s">
        <v>5</v>
      </c>
      <c r="D91" s="54">
        <v>285.0056261</v>
      </c>
    </row>
    <row r="92" spans="1:4" s="3" customFormat="1" ht="22.5" customHeight="1">
      <c r="A92" s="26" t="s">
        <v>13</v>
      </c>
      <c r="B92" s="22" t="s">
        <v>94</v>
      </c>
      <c r="C92" s="27" t="s">
        <v>5</v>
      </c>
      <c r="D92" s="30"/>
    </row>
    <row r="93" spans="1:4" s="3" customFormat="1" ht="12.75">
      <c r="A93" s="26" t="s">
        <v>35</v>
      </c>
      <c r="B93" s="32" t="s">
        <v>95</v>
      </c>
      <c r="C93" s="27" t="s">
        <v>5</v>
      </c>
      <c r="D93" s="30"/>
    </row>
    <row r="94" spans="1:4" s="3" customFormat="1" ht="25.5">
      <c r="A94" s="26" t="s">
        <v>96</v>
      </c>
      <c r="B94" s="22" t="s">
        <v>97</v>
      </c>
      <c r="C94" s="27" t="s">
        <v>36</v>
      </c>
      <c r="D94" s="22"/>
    </row>
    <row r="95" spans="1:4" s="3" customFormat="1" ht="38.25">
      <c r="A95" s="26">
        <v>12</v>
      </c>
      <c r="B95" s="22" t="s">
        <v>98</v>
      </c>
      <c r="C95" s="33" t="s">
        <v>99</v>
      </c>
      <c r="D95" s="22">
        <v>28.7443</v>
      </c>
    </row>
    <row r="96" spans="1:4" s="3" customFormat="1" ht="25.5">
      <c r="A96" s="26">
        <v>13</v>
      </c>
      <c r="B96" s="22" t="s">
        <v>37</v>
      </c>
      <c r="C96" s="33" t="s">
        <v>99</v>
      </c>
      <c r="D96" s="22">
        <v>20.5028217</v>
      </c>
    </row>
    <row r="97" spans="1:4" s="3" customFormat="1" ht="25.5">
      <c r="A97" s="11">
        <v>14</v>
      </c>
      <c r="B97" s="15" t="s">
        <v>6</v>
      </c>
      <c r="C97" s="13" t="s">
        <v>38</v>
      </c>
      <c r="D97" s="22">
        <v>18.5</v>
      </c>
    </row>
    <row r="98" spans="1:4" ht="25.5">
      <c r="A98" s="11">
        <v>15</v>
      </c>
      <c r="B98" s="15" t="s">
        <v>39</v>
      </c>
      <c r="C98" s="13" t="s">
        <v>38</v>
      </c>
      <c r="D98" s="22">
        <v>6.2</v>
      </c>
    </row>
    <row r="99" spans="1:4" ht="63.75">
      <c r="A99" s="11">
        <v>16</v>
      </c>
      <c r="B99" s="15" t="s">
        <v>40</v>
      </c>
      <c r="C99" s="13" t="s">
        <v>7</v>
      </c>
      <c r="D99" s="15"/>
    </row>
    <row r="100" spans="1:4" ht="12.75" customHeight="1">
      <c r="A100" s="11">
        <v>17</v>
      </c>
      <c r="B100" s="15" t="s">
        <v>41</v>
      </c>
      <c r="C100" s="13" t="s">
        <v>7</v>
      </c>
      <c r="D100" s="15"/>
    </row>
    <row r="101" spans="1:4" ht="38.25">
      <c r="A101" s="11">
        <v>18</v>
      </c>
      <c r="B101" s="15" t="s">
        <v>42</v>
      </c>
      <c r="C101" s="13" t="s">
        <v>7</v>
      </c>
      <c r="D101" s="15"/>
    </row>
    <row r="102" spans="1:4" ht="38.25">
      <c r="A102" s="11">
        <v>19</v>
      </c>
      <c r="B102" s="15" t="s">
        <v>43</v>
      </c>
      <c r="C102" s="31" t="s">
        <v>100</v>
      </c>
      <c r="D102" s="21"/>
    </row>
    <row r="103" spans="1:4" ht="76.5">
      <c r="A103" s="18">
        <v>20</v>
      </c>
      <c r="B103" s="19" t="s">
        <v>44</v>
      </c>
      <c r="C103" s="20" t="s">
        <v>8</v>
      </c>
      <c r="D103" s="19"/>
    </row>
  </sheetData>
  <sheetProtection/>
  <mergeCells count="10">
    <mergeCell ref="A9:A15"/>
    <mergeCell ref="B9:B15"/>
    <mergeCell ref="C9:C15"/>
    <mergeCell ref="B2:D2"/>
    <mergeCell ref="B3:D3"/>
    <mergeCell ref="B4:D4"/>
    <mergeCell ref="B5:D5"/>
    <mergeCell ref="B6:D6"/>
    <mergeCell ref="A8:D8"/>
    <mergeCell ref="D9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2024-03-24T08:23:40Z</cp:lastPrinted>
  <dcterms:created xsi:type="dcterms:W3CDTF">1996-10-08T23:32:33Z</dcterms:created>
  <dcterms:modified xsi:type="dcterms:W3CDTF">2024-04-03T02:48:06Z</dcterms:modified>
  <cp:category/>
  <cp:version/>
  <cp:contentType/>
  <cp:contentStatus/>
</cp:coreProperties>
</file>